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Citroen" sheetId="1" r:id="rId1"/>
  </sheets>
  <definedNames>
    <definedName name="_xlnm._FilterDatabase" localSheetId="0" hidden="1">Citroen!$A$2:$X$2</definedName>
    <definedName name="_xlnm.Print_Area" localSheetId="0">Citroen!$A$1:$Y$11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1" i="1" l="1"/>
  <c r="W9" i="1" l="1"/>
  <c r="W4" i="1"/>
  <c r="W3" i="1"/>
  <c r="W10" i="1"/>
  <c r="W8" i="1"/>
  <c r="W6" i="1"/>
  <c r="W5" i="1"/>
  <c r="W7" i="1"/>
  <c r="X10" i="1" l="1"/>
  <c r="X9" i="1"/>
  <c r="X5" i="1"/>
  <c r="X3" i="1"/>
  <c r="X7" i="1"/>
  <c r="X4" i="1"/>
  <c r="X6" i="1"/>
  <c r="X8" i="1"/>
  <c r="W1" i="1" l="1"/>
  <c r="X11" i="1"/>
</calcChain>
</file>

<file path=xl/sharedStrings.xml><?xml version="1.0" encoding="utf-8"?>
<sst xmlns="http://schemas.openxmlformats.org/spreadsheetml/2006/main" count="69" uniqueCount="27">
  <si>
    <t>SHOES</t>
  </si>
  <si>
    <t>COD COLORE</t>
  </si>
  <si>
    <t>COL DESCR</t>
  </si>
  <si>
    <t>REFCOMM</t>
  </si>
  <si>
    <t>TYPE</t>
  </si>
  <si>
    <t>Season</t>
  </si>
  <si>
    <t>GENDER</t>
  </si>
  <si>
    <t>DESCRIPTION</t>
  </si>
  <si>
    <t>RETAIL</t>
  </si>
  <si>
    <t>TOT</t>
  </si>
  <si>
    <t>A928</t>
  </si>
  <si>
    <t>Night Blue-</t>
  </si>
  <si>
    <t>B000</t>
  </si>
  <si>
    <t>Black</t>
  </si>
  <si>
    <t>R077</t>
  </si>
  <si>
    <t>Bordeaux</t>
  </si>
  <si>
    <t>4 seasons</t>
  </si>
  <si>
    <t>Y100261</t>
  </si>
  <si>
    <t>shoes</t>
  </si>
  <si>
    <t>UNISEX</t>
  </si>
  <si>
    <t>CITROEN UNISEX SLIP-ON C23W</t>
  </si>
  <si>
    <t>M054</t>
  </si>
  <si>
    <t>Ecru</t>
  </si>
  <si>
    <t>Y100262</t>
  </si>
  <si>
    <t>CITROEN UNISEX SNEAKERS W/STRINGS C23W</t>
  </si>
  <si>
    <t>ITEM</t>
  </si>
  <si>
    <t>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</si>
</sst>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€&quot;\ * #,##0.00_-;\-&quot;€&quot;\ * #,##0.00_-;_-&quot;€&quot;\ 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2">
    <cellStyle name="Migliaia 2" xfId="1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395110</xdr:colOff>
      <xdr:row>2</xdr:row>
      <xdr:rowOff>84665</xdr:rowOff>
    </xdr:from>
    <xdr:to>
      <xdr:col>24</xdr:col>
      <xdr:colOff>2836333</xdr:colOff>
      <xdr:row>2</xdr:row>
      <xdr:rowOff>2525888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F5A689A-91BD-CE83-E000-AAFC3FB2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3443" y="1185332"/>
          <a:ext cx="2441223" cy="2441223"/>
        </a:xfrm>
        <a:prstGeom prst="rect">
          <a:avLst/>
        </a:prstGeom>
      </xdr:spPr>
    </xdr:pic>
    <xdr:clientData/>
  </xdr:twoCellAnchor>
  <xdr:twoCellAnchor editAs="oneCell">
    <xdr:from>
      <xdr:col>24</xdr:col>
      <xdr:colOff>395110</xdr:colOff>
      <xdr:row>3</xdr:row>
      <xdr:rowOff>70555</xdr:rowOff>
    </xdr:from>
    <xdr:to>
      <xdr:col>24</xdr:col>
      <xdr:colOff>2836333</xdr:colOff>
      <xdr:row>3</xdr:row>
      <xdr:rowOff>2511778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305CE25-6255-8223-E9C4-514B4103A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13443" y="3781777"/>
          <a:ext cx="2441223" cy="2441223"/>
        </a:xfrm>
        <a:prstGeom prst="rect">
          <a:avLst/>
        </a:prstGeom>
      </xdr:spPr>
    </xdr:pic>
    <xdr:clientData/>
  </xdr:twoCellAnchor>
  <xdr:twoCellAnchor editAs="oneCell">
    <xdr:from>
      <xdr:col>24</xdr:col>
      <xdr:colOff>395110</xdr:colOff>
      <xdr:row>4</xdr:row>
      <xdr:rowOff>112890</xdr:rowOff>
    </xdr:from>
    <xdr:to>
      <xdr:col>24</xdr:col>
      <xdr:colOff>2836333</xdr:colOff>
      <xdr:row>4</xdr:row>
      <xdr:rowOff>2554113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3FFD0F0-6F60-9441-465B-FC4FAC32F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13443" y="6392334"/>
          <a:ext cx="2441223" cy="2441223"/>
        </a:xfrm>
        <a:prstGeom prst="rect">
          <a:avLst/>
        </a:prstGeom>
      </xdr:spPr>
    </xdr:pic>
    <xdr:clientData/>
  </xdr:twoCellAnchor>
  <xdr:twoCellAnchor editAs="oneCell">
    <xdr:from>
      <xdr:col>24</xdr:col>
      <xdr:colOff>395110</xdr:colOff>
      <xdr:row>5</xdr:row>
      <xdr:rowOff>98777</xdr:rowOff>
    </xdr:from>
    <xdr:to>
      <xdr:col>24</xdr:col>
      <xdr:colOff>2836333</xdr:colOff>
      <xdr:row>5</xdr:row>
      <xdr:rowOff>2540000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68D403F-E313-A1FF-574C-21AFDA627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13443" y="9002888"/>
          <a:ext cx="2441223" cy="2441223"/>
        </a:xfrm>
        <a:prstGeom prst="rect">
          <a:avLst/>
        </a:prstGeom>
      </xdr:spPr>
    </xdr:pic>
    <xdr:clientData/>
  </xdr:twoCellAnchor>
  <xdr:twoCellAnchor editAs="oneCell">
    <xdr:from>
      <xdr:col>24</xdr:col>
      <xdr:colOff>395110</xdr:colOff>
      <xdr:row>6</xdr:row>
      <xdr:rowOff>98778</xdr:rowOff>
    </xdr:from>
    <xdr:to>
      <xdr:col>24</xdr:col>
      <xdr:colOff>2836333</xdr:colOff>
      <xdr:row>6</xdr:row>
      <xdr:rowOff>2540001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8CC06C8B-E416-F29B-7972-58F7E8AC0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13443" y="11599334"/>
          <a:ext cx="2441223" cy="2441223"/>
        </a:xfrm>
        <a:prstGeom prst="rect">
          <a:avLst/>
        </a:prstGeom>
      </xdr:spPr>
    </xdr:pic>
    <xdr:clientData/>
  </xdr:twoCellAnchor>
  <xdr:twoCellAnchor editAs="oneCell">
    <xdr:from>
      <xdr:col>24</xdr:col>
      <xdr:colOff>395110</xdr:colOff>
      <xdr:row>7</xdr:row>
      <xdr:rowOff>98779</xdr:rowOff>
    </xdr:from>
    <xdr:to>
      <xdr:col>24</xdr:col>
      <xdr:colOff>2836333</xdr:colOff>
      <xdr:row>7</xdr:row>
      <xdr:rowOff>2540002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B306958C-FF08-0318-8076-B95780E2B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13443" y="14209890"/>
          <a:ext cx="2441223" cy="2441223"/>
        </a:xfrm>
        <a:prstGeom prst="rect">
          <a:avLst/>
        </a:prstGeom>
      </xdr:spPr>
    </xdr:pic>
    <xdr:clientData/>
  </xdr:twoCellAnchor>
  <xdr:twoCellAnchor editAs="oneCell">
    <xdr:from>
      <xdr:col>24</xdr:col>
      <xdr:colOff>395110</xdr:colOff>
      <xdr:row>8</xdr:row>
      <xdr:rowOff>70555</xdr:rowOff>
    </xdr:from>
    <xdr:to>
      <xdr:col>24</xdr:col>
      <xdr:colOff>2836333</xdr:colOff>
      <xdr:row>8</xdr:row>
      <xdr:rowOff>2511778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8A234889-67BB-8008-8D93-BC886D868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13443" y="16806333"/>
          <a:ext cx="2441223" cy="2441223"/>
        </a:xfrm>
        <a:prstGeom prst="rect">
          <a:avLst/>
        </a:prstGeom>
      </xdr:spPr>
    </xdr:pic>
    <xdr:clientData/>
  </xdr:twoCellAnchor>
  <xdr:twoCellAnchor editAs="oneCell">
    <xdr:from>
      <xdr:col>24</xdr:col>
      <xdr:colOff>395110</xdr:colOff>
      <xdr:row>9</xdr:row>
      <xdr:rowOff>112890</xdr:rowOff>
    </xdr:from>
    <xdr:to>
      <xdr:col>24</xdr:col>
      <xdr:colOff>2836333</xdr:colOff>
      <xdr:row>9</xdr:row>
      <xdr:rowOff>2554113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BCA187FD-86A6-94F4-6541-B2A5E578E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13443" y="19487446"/>
          <a:ext cx="2441223" cy="2441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"/>
  <sheetViews>
    <sheetView showGridLines="0" tabSelected="1" zoomScale="80" zoomScaleNormal="80" zoomScaleSheetLayoutView="120" workbookViewId="0">
      <pane ySplit="2" topLeftCell="A3" activePane="bottomLeft" state="frozen"/>
      <selection pane="bottomLeft" activeCell="Y1" sqref="Y1:Y1048576"/>
    </sheetView>
  </sheetViews>
  <sheetFormatPr defaultColWidth="9.125" defaultRowHeight="15"/>
  <cols>
    <col min="1" max="1" width="12.375" style="1" customWidth="1"/>
    <col min="2" max="2" width="10" style="1" customWidth="1"/>
    <col min="3" max="3" width="17.75" style="1" bestFit="1" customWidth="1"/>
    <col min="4" max="4" width="14.375" style="1" bestFit="1" customWidth="1"/>
    <col min="5" max="5" width="12.25" style="1" customWidth="1"/>
    <col min="6" max="6" width="11.75" style="1" bestFit="1" customWidth="1"/>
    <col min="7" max="7" width="11.375" style="1" customWidth="1"/>
    <col min="8" max="8" width="44.625" style="1" customWidth="1"/>
    <col min="9" max="9" width="9.125" style="4" customWidth="1"/>
    <col min="10" max="10" width="10.625" style="5" customWidth="1"/>
    <col min="11" max="22" width="4.125" style="1" customWidth="1"/>
    <col min="23" max="23" width="9.25" style="2" bestFit="1" customWidth="1"/>
    <col min="24" max="24" width="15.375" style="1" bestFit="1" customWidth="1"/>
    <col min="25" max="25" width="63.75" style="1" customWidth="1"/>
    <col min="26" max="16384" width="9.125" style="1"/>
  </cols>
  <sheetData>
    <row r="1" spans="1:25" ht="30" customHeight="1">
      <c r="D1" s="2">
        <f>+SUBTOTAL(3,D3:D10)</f>
        <v>8</v>
      </c>
      <c r="F1" s="3"/>
      <c r="Q1" s="1" t="s">
        <v>0</v>
      </c>
      <c r="W1" s="6">
        <f>SUM(W3:W10)</f>
        <v>8436</v>
      </c>
    </row>
    <row r="2" spans="1:25" ht="27" customHeight="1" thickBot="1">
      <c r="A2" s="7" t="s">
        <v>25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9" t="s">
        <v>8</v>
      </c>
      <c r="J2" s="10" t="s">
        <v>26</v>
      </c>
      <c r="K2" s="11">
        <v>35</v>
      </c>
      <c r="L2" s="11">
        <v>36</v>
      </c>
      <c r="M2" s="11">
        <v>37</v>
      </c>
      <c r="N2" s="11">
        <v>38</v>
      </c>
      <c r="O2" s="11">
        <v>39</v>
      </c>
      <c r="P2" s="11">
        <v>40</v>
      </c>
      <c r="Q2" s="11">
        <v>41</v>
      </c>
      <c r="R2" s="11">
        <v>42</v>
      </c>
      <c r="S2" s="11">
        <v>43</v>
      </c>
      <c r="T2" s="11">
        <v>44</v>
      </c>
      <c r="U2" s="11">
        <v>45</v>
      </c>
      <c r="V2" s="12">
        <v>46</v>
      </c>
      <c r="W2" s="11" t="s">
        <v>9</v>
      </c>
      <c r="X2" s="13" t="s">
        <v>26</v>
      </c>
    </row>
    <row r="3" spans="1:25" ht="206.1" customHeight="1" thickBot="1">
      <c r="A3" s="14" t="s">
        <v>17</v>
      </c>
      <c r="B3" s="15" t="s">
        <v>10</v>
      </c>
      <c r="C3" s="16" t="s">
        <v>11</v>
      </c>
      <c r="D3" s="17" t="str">
        <f t="shared" ref="D3:D10" si="0">CONCATENATE(A3,"-",B3)</f>
        <v>Y100261-A928</v>
      </c>
      <c r="E3" s="18" t="s">
        <v>18</v>
      </c>
      <c r="F3" s="15" t="s">
        <v>16</v>
      </c>
      <c r="G3" s="15" t="s">
        <v>19</v>
      </c>
      <c r="H3" s="19" t="s">
        <v>20</v>
      </c>
      <c r="I3" s="20">
        <v>99</v>
      </c>
      <c r="J3" s="21">
        <v>39.6</v>
      </c>
      <c r="K3" s="23">
        <v>26</v>
      </c>
      <c r="L3" s="23">
        <v>45</v>
      </c>
      <c r="M3" s="23">
        <v>108</v>
      </c>
      <c r="N3" s="23">
        <v>138</v>
      </c>
      <c r="O3" s="23">
        <v>152</v>
      </c>
      <c r="P3" s="23">
        <v>157</v>
      </c>
      <c r="Q3" s="23">
        <v>63</v>
      </c>
      <c r="R3" s="23">
        <v>66</v>
      </c>
      <c r="S3" s="23">
        <v>66</v>
      </c>
      <c r="T3" s="23">
        <v>69</v>
      </c>
      <c r="U3" s="23">
        <v>43</v>
      </c>
      <c r="V3" s="23">
        <v>26</v>
      </c>
      <c r="W3" s="24">
        <f t="shared" ref="W3:W10" si="1">SUM(K3:V3)</f>
        <v>959</v>
      </c>
      <c r="X3" s="25">
        <f>W3*J3</f>
        <v>37976.400000000001</v>
      </c>
      <c r="Y3" s="26"/>
    </row>
    <row r="4" spans="1:25" ht="201.95" customHeight="1" thickBot="1">
      <c r="A4" s="14" t="s">
        <v>17</v>
      </c>
      <c r="B4" s="15" t="s">
        <v>12</v>
      </c>
      <c r="C4" s="16" t="s">
        <v>13</v>
      </c>
      <c r="D4" s="17" t="str">
        <f t="shared" si="0"/>
        <v>Y100261-B000</v>
      </c>
      <c r="E4" s="18" t="s">
        <v>18</v>
      </c>
      <c r="F4" s="15" t="s">
        <v>16</v>
      </c>
      <c r="G4" s="15" t="s">
        <v>19</v>
      </c>
      <c r="H4" s="19" t="s">
        <v>20</v>
      </c>
      <c r="I4" s="20">
        <v>99</v>
      </c>
      <c r="J4" s="21">
        <v>39.6</v>
      </c>
      <c r="K4" s="23">
        <v>45</v>
      </c>
      <c r="L4" s="23">
        <v>105</v>
      </c>
      <c r="M4" s="23">
        <v>126</v>
      </c>
      <c r="N4" s="23">
        <v>184</v>
      </c>
      <c r="O4" s="23">
        <v>181</v>
      </c>
      <c r="P4" s="23">
        <v>203</v>
      </c>
      <c r="Q4" s="23">
        <v>78</v>
      </c>
      <c r="R4" s="23">
        <v>87</v>
      </c>
      <c r="S4" s="23">
        <v>85</v>
      </c>
      <c r="T4" s="23">
        <v>89</v>
      </c>
      <c r="U4" s="23">
        <v>58</v>
      </c>
      <c r="V4" s="23">
        <v>46</v>
      </c>
      <c r="W4" s="24">
        <f t="shared" si="1"/>
        <v>1287</v>
      </c>
      <c r="X4" s="25">
        <f>W4*J4</f>
        <v>50965.200000000004</v>
      </c>
      <c r="Y4" s="26"/>
    </row>
    <row r="5" spans="1:25" ht="207" customHeight="1" thickBot="1">
      <c r="A5" s="14" t="s">
        <v>17</v>
      </c>
      <c r="B5" s="15" t="s">
        <v>21</v>
      </c>
      <c r="C5" s="16" t="s">
        <v>22</v>
      </c>
      <c r="D5" s="17" t="str">
        <f t="shared" si="0"/>
        <v>Y100261-M054</v>
      </c>
      <c r="E5" s="18" t="s">
        <v>18</v>
      </c>
      <c r="F5" s="15" t="s">
        <v>16</v>
      </c>
      <c r="G5" s="15" t="s">
        <v>19</v>
      </c>
      <c r="H5" s="19" t="s">
        <v>20</v>
      </c>
      <c r="I5" s="20">
        <v>99</v>
      </c>
      <c r="J5" s="21">
        <v>39.6</v>
      </c>
      <c r="K5" s="23">
        <v>26</v>
      </c>
      <c r="L5" s="23">
        <v>48</v>
      </c>
      <c r="M5" s="23">
        <v>110</v>
      </c>
      <c r="N5" s="23">
        <v>147</v>
      </c>
      <c r="O5" s="23">
        <v>156</v>
      </c>
      <c r="P5" s="23">
        <v>167</v>
      </c>
      <c r="Q5" s="23">
        <v>168</v>
      </c>
      <c r="R5" s="23">
        <v>173</v>
      </c>
      <c r="S5" s="23">
        <v>161</v>
      </c>
      <c r="T5" s="23">
        <v>104</v>
      </c>
      <c r="U5" s="23">
        <v>46</v>
      </c>
      <c r="V5" s="23">
        <v>31</v>
      </c>
      <c r="W5" s="24">
        <f t="shared" si="1"/>
        <v>1337</v>
      </c>
      <c r="X5" s="25">
        <f>W5*J5</f>
        <v>52945.200000000004</v>
      </c>
      <c r="Y5" s="26"/>
    </row>
    <row r="6" spans="1:25" ht="204" customHeight="1" thickBot="1">
      <c r="A6" s="14" t="s">
        <v>17</v>
      </c>
      <c r="B6" s="15" t="s">
        <v>14</v>
      </c>
      <c r="C6" s="16" t="s">
        <v>15</v>
      </c>
      <c r="D6" s="17" t="str">
        <f t="shared" si="0"/>
        <v>Y100261-R077</v>
      </c>
      <c r="E6" s="18" t="s">
        <v>18</v>
      </c>
      <c r="F6" s="15" t="s">
        <v>16</v>
      </c>
      <c r="G6" s="15" t="s">
        <v>19</v>
      </c>
      <c r="H6" s="19" t="s">
        <v>20</v>
      </c>
      <c r="I6" s="20">
        <v>99</v>
      </c>
      <c r="J6" s="21">
        <v>39.6</v>
      </c>
      <c r="K6" s="23">
        <v>25</v>
      </c>
      <c r="L6" s="23">
        <v>65</v>
      </c>
      <c r="M6" s="23">
        <v>88</v>
      </c>
      <c r="N6" s="23">
        <v>96</v>
      </c>
      <c r="O6" s="23">
        <v>106</v>
      </c>
      <c r="P6" s="23">
        <v>105</v>
      </c>
      <c r="Q6" s="23">
        <v>68</v>
      </c>
      <c r="R6" s="23">
        <v>68</v>
      </c>
      <c r="S6" s="23">
        <v>67</v>
      </c>
      <c r="T6" s="23">
        <v>49</v>
      </c>
      <c r="U6" s="23">
        <v>32</v>
      </c>
      <c r="V6" s="23">
        <v>26</v>
      </c>
      <c r="W6" s="24">
        <f t="shared" si="1"/>
        <v>795</v>
      </c>
      <c r="X6" s="25">
        <f>W6*J6</f>
        <v>31482</v>
      </c>
      <c r="Y6" s="26"/>
    </row>
    <row r="7" spans="1:25" ht="204.95" customHeight="1" thickBot="1">
      <c r="A7" s="14" t="s">
        <v>23</v>
      </c>
      <c r="B7" s="15" t="s">
        <v>10</v>
      </c>
      <c r="C7" s="16" t="s">
        <v>11</v>
      </c>
      <c r="D7" s="17" t="str">
        <f t="shared" si="0"/>
        <v>Y100262-A928</v>
      </c>
      <c r="E7" s="18" t="s">
        <v>18</v>
      </c>
      <c r="F7" s="15" t="s">
        <v>16</v>
      </c>
      <c r="G7" s="15" t="s">
        <v>19</v>
      </c>
      <c r="H7" s="19" t="s">
        <v>24</v>
      </c>
      <c r="I7" s="20">
        <v>99</v>
      </c>
      <c r="J7" s="21">
        <v>39.6</v>
      </c>
      <c r="K7" s="23">
        <v>27</v>
      </c>
      <c r="L7" s="23">
        <v>45</v>
      </c>
      <c r="M7" s="23">
        <v>109</v>
      </c>
      <c r="N7" s="23">
        <v>136</v>
      </c>
      <c r="O7" s="23">
        <v>157</v>
      </c>
      <c r="P7" s="23">
        <v>156</v>
      </c>
      <c r="Q7" s="23">
        <v>58</v>
      </c>
      <c r="R7" s="23">
        <v>67</v>
      </c>
      <c r="S7" s="23">
        <v>68</v>
      </c>
      <c r="T7" s="23">
        <v>68</v>
      </c>
      <c r="U7" s="23">
        <v>43</v>
      </c>
      <c r="V7" s="23">
        <v>21</v>
      </c>
      <c r="W7" s="24">
        <f t="shared" si="1"/>
        <v>955</v>
      </c>
      <c r="X7" s="25">
        <f>W7*J7</f>
        <v>37818</v>
      </c>
      <c r="Y7" s="26"/>
    </row>
    <row r="8" spans="1:25" ht="207" customHeight="1" thickBot="1">
      <c r="A8" s="14" t="s">
        <v>23</v>
      </c>
      <c r="B8" s="15" t="s">
        <v>12</v>
      </c>
      <c r="C8" s="27" t="s">
        <v>13</v>
      </c>
      <c r="D8" s="28" t="str">
        <f t="shared" si="0"/>
        <v>Y100262-B000</v>
      </c>
      <c r="E8" s="29" t="s">
        <v>18</v>
      </c>
      <c r="F8" s="29" t="s">
        <v>16</v>
      </c>
      <c r="G8" s="29" t="s">
        <v>19</v>
      </c>
      <c r="H8" s="30" t="s">
        <v>24</v>
      </c>
      <c r="I8" s="22">
        <v>99</v>
      </c>
      <c r="J8" s="31">
        <v>39.6</v>
      </c>
      <c r="K8" s="24">
        <v>49</v>
      </c>
      <c r="L8" s="24">
        <v>106</v>
      </c>
      <c r="M8" s="24">
        <v>130</v>
      </c>
      <c r="N8" s="24">
        <v>189</v>
      </c>
      <c r="O8" s="24">
        <v>187</v>
      </c>
      <c r="P8" s="24">
        <v>207</v>
      </c>
      <c r="Q8" s="24">
        <v>79</v>
      </c>
      <c r="R8" s="24">
        <v>89</v>
      </c>
      <c r="S8" s="24">
        <v>89</v>
      </c>
      <c r="T8" s="24">
        <v>90</v>
      </c>
      <c r="U8" s="24">
        <v>59</v>
      </c>
      <c r="V8" s="24">
        <v>46</v>
      </c>
      <c r="W8" s="24">
        <f t="shared" si="1"/>
        <v>1320</v>
      </c>
      <c r="X8" s="32">
        <f>W8*J8</f>
        <v>52272</v>
      </c>
      <c r="Y8" s="26"/>
    </row>
    <row r="9" spans="1:25" ht="207.95" customHeight="1" thickBot="1">
      <c r="A9" s="14" t="s">
        <v>23</v>
      </c>
      <c r="B9" s="15" t="s">
        <v>21</v>
      </c>
      <c r="C9" s="18" t="s">
        <v>22</v>
      </c>
      <c r="D9" s="17" t="str">
        <f t="shared" si="0"/>
        <v>Y100262-M054</v>
      </c>
      <c r="E9" s="15" t="s">
        <v>18</v>
      </c>
      <c r="F9" s="15" t="s">
        <v>16</v>
      </c>
      <c r="G9" s="15" t="s">
        <v>19</v>
      </c>
      <c r="H9" s="19" t="s">
        <v>24</v>
      </c>
      <c r="I9" s="20">
        <v>99</v>
      </c>
      <c r="J9" s="21">
        <v>39.6</v>
      </c>
      <c r="K9" s="23">
        <v>28</v>
      </c>
      <c r="L9" s="23">
        <v>51</v>
      </c>
      <c r="M9" s="23">
        <v>109</v>
      </c>
      <c r="N9" s="23">
        <v>148</v>
      </c>
      <c r="O9" s="23">
        <v>156</v>
      </c>
      <c r="P9" s="23">
        <v>168</v>
      </c>
      <c r="Q9" s="23">
        <v>64</v>
      </c>
      <c r="R9" s="23">
        <v>64</v>
      </c>
      <c r="S9" s="23">
        <v>69</v>
      </c>
      <c r="T9" s="23">
        <v>65</v>
      </c>
      <c r="U9" s="23">
        <v>44</v>
      </c>
      <c r="V9" s="23">
        <v>21</v>
      </c>
      <c r="W9" s="24">
        <f t="shared" si="1"/>
        <v>987</v>
      </c>
      <c r="X9" s="25">
        <f>W9*J9</f>
        <v>39085.200000000004</v>
      </c>
      <c r="Y9" s="26"/>
    </row>
    <row r="10" spans="1:25" ht="207.95" customHeight="1" thickBot="1">
      <c r="A10" s="14" t="s">
        <v>23</v>
      </c>
      <c r="B10" s="15" t="s">
        <v>14</v>
      </c>
      <c r="C10" s="18" t="s">
        <v>15</v>
      </c>
      <c r="D10" s="17" t="str">
        <f t="shared" si="0"/>
        <v>Y100262-R077</v>
      </c>
      <c r="E10" s="15" t="s">
        <v>18</v>
      </c>
      <c r="F10" s="15" t="s">
        <v>16</v>
      </c>
      <c r="G10" s="15" t="s">
        <v>19</v>
      </c>
      <c r="H10" s="19" t="s">
        <v>24</v>
      </c>
      <c r="I10" s="20">
        <v>99</v>
      </c>
      <c r="J10" s="21">
        <v>39.6</v>
      </c>
      <c r="K10" s="23">
        <v>27</v>
      </c>
      <c r="L10" s="23">
        <v>66</v>
      </c>
      <c r="M10" s="23">
        <v>90</v>
      </c>
      <c r="N10" s="23">
        <v>94</v>
      </c>
      <c r="O10" s="23">
        <v>107</v>
      </c>
      <c r="P10" s="23">
        <v>103</v>
      </c>
      <c r="Q10" s="23">
        <v>68</v>
      </c>
      <c r="R10" s="23">
        <v>66</v>
      </c>
      <c r="S10" s="23">
        <v>67</v>
      </c>
      <c r="T10" s="23">
        <v>49</v>
      </c>
      <c r="U10" s="23">
        <v>33</v>
      </c>
      <c r="V10" s="23">
        <v>26</v>
      </c>
      <c r="W10" s="24">
        <f t="shared" si="1"/>
        <v>796</v>
      </c>
      <c r="X10" s="25">
        <f>W10*J10</f>
        <v>31521.600000000002</v>
      </c>
      <c r="Y10" s="26"/>
    </row>
    <row r="11" spans="1:25">
      <c r="X11" s="33">
        <f>SUM(X3:X10)</f>
        <v>334065.60000000003</v>
      </c>
    </row>
  </sheetData>
  <conditionalFormatting sqref="D1">
    <cfRule type="duplicateValues" dxfId="4" priority="1"/>
  </conditionalFormatting>
  <conditionalFormatting sqref="D3:D5 D9:D10">
    <cfRule type="duplicateValues" dxfId="3" priority="12"/>
  </conditionalFormatting>
  <conditionalFormatting sqref="D6:D7">
    <cfRule type="duplicateValues" dxfId="2" priority="3"/>
  </conditionalFormatting>
  <conditionalFormatting sqref="D8">
    <cfRule type="duplicateValues" dxfId="1" priority="4"/>
  </conditionalFormatting>
  <conditionalFormatting sqref="D11:D1048576 D2">
    <cfRule type="duplicateValues" dxfId="0" priority="7"/>
  </conditionalFormatting>
  <pageMargins left="0.31496062992125984" right="0.31496062992125984" top="0.35433070866141736" bottom="0.35433070866141736" header="0.31496062992125984" footer="0.31496062992125984"/>
  <pageSetup paperSize="9" scale="42" fitToHeight="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Citroen</vt:lpstr>
      <vt:lpstr>Citroen!Print_Area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2026-01-27T11:39:33Z</dcterms:created>
  <dcterms:modified xsi:type="dcterms:W3CDTF">2026-06-19T09:26:24Z</dcterms:modified>
</cp:coreProperties>
</file>